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2026\Desktop\Alokation\"/>
    </mc:Choice>
  </mc:AlternateContent>
  <bookViews>
    <workbookView xWindow="780" yWindow="780" windowWidth="21600" windowHeight="11385"/>
  </bookViews>
  <sheets>
    <sheet name="Sheet1" sheetId="1" r:id="rId1"/>
  </sheets>
  <definedNames>
    <definedName name="_xlnm._FilterDatabase" localSheetId="0" hidden="1">Sheet1!$B$13:$C$13</definedName>
  </definedNames>
  <calcPr calcId="162913"/>
</workbook>
</file>

<file path=xl/calcChain.xml><?xml version="1.0" encoding="utf-8"?>
<calcChain xmlns="http://schemas.openxmlformats.org/spreadsheetml/2006/main">
  <c r="D9" i="1" l="1"/>
  <c r="C9" i="1" l="1"/>
  <c r="C14" i="1" s="1"/>
  <c r="C15" i="1" s="1"/>
  <c r="C16" i="1" s="1"/>
  <c r="C17" i="1" s="1"/>
  <c r="C18" i="1" s="1"/>
  <c r="C19" i="1" s="1"/>
  <c r="C20" i="1" s="1"/>
  <c r="C21" i="1" s="1"/>
  <c r="C22" i="1" s="1"/>
  <c r="C23" i="1" s="1"/>
  <c r="C24" i="1" s="1"/>
  <c r="C25" i="1" s="1"/>
  <c r="C26" i="1" s="1"/>
  <c r="C27" i="1" s="1"/>
  <c r="C28" i="1" s="1"/>
  <c r="C29" i="1" s="1"/>
  <c r="C30" i="1" s="1"/>
  <c r="C31" i="1" s="1"/>
  <c r="C32" i="1" s="1"/>
  <c r="C33" i="1" s="1"/>
  <c r="C34" i="1" l="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alcChain>
</file>

<file path=xl/sharedStrings.xml><?xml version="1.0" encoding="utf-8"?>
<sst xmlns="http://schemas.openxmlformats.org/spreadsheetml/2006/main" count="13" uniqueCount="13">
  <si>
    <t>Portfolio %</t>
  </si>
  <si>
    <t>Total</t>
  </si>
  <si>
    <t>Assets</t>
  </si>
  <si>
    <t>Investment Amount</t>
  </si>
  <si>
    <t>Months</t>
  </si>
  <si>
    <t>Financial Director</t>
  </si>
  <si>
    <t>BTC Allokation</t>
  </si>
  <si>
    <t>Investitionsreserve</t>
  </si>
  <si>
    <t>Sicherheitsreserve</t>
  </si>
  <si>
    <t>Kryptowährungen</t>
  </si>
  <si>
    <t>ETFs</t>
  </si>
  <si>
    <t>Amount</t>
  </si>
  <si>
    <t>Monthly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</si>
</sst>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 #,##0.00_);_([$€-2]\ * \(#,##0.00\);_([$€-2]\ * &quot;-&quot;??_);_(@_)"/>
  </numFmts>
  <fonts count="15">
    <font>
      <sz val="11"/>
      <color theme="1"/>
      <name val="Calibri"/>
      <charset val="134"/>
      <scheme val="minor"/>
    </font>
    <font>
      <sz val="11"/>
      <color theme="1"/>
      <name val="Calibri"/>
      <family val="2"/>
      <scheme val="minor"/>
    </font>
    <font>
      <b/>
      <sz val="24"/>
      <name val="Calibri"/>
      <charset val="134"/>
      <scheme val="minor"/>
    </font>
    <font>
      <b/>
      <sz val="14"/>
      <color theme="1"/>
      <name val="Calibri"/>
      <charset val="134"/>
      <scheme val="minor"/>
    </font>
    <font>
      <sz val="12"/>
      <color theme="1"/>
      <name val="Calibri"/>
      <charset val="134"/>
      <scheme val="minor"/>
    </font>
    <font>
      <b/>
      <sz val="12"/>
      <color theme="1"/>
      <name val="Calibri"/>
      <charset val="134"/>
      <scheme val="minor"/>
    </font>
    <font>
      <sz val="16"/>
      <color theme="1" tint="0.14996795556505021"/>
      <name val="Calibri"/>
      <charset val="134"/>
      <scheme val="minor"/>
    </font>
    <font>
      <b/>
      <sz val="16"/>
      <color theme="1" tint="0.14996795556505021"/>
      <name val="Calibri"/>
      <charset val="134"/>
      <scheme val="minor"/>
    </font>
    <font>
      <b/>
      <sz val="11"/>
      <color theme="1"/>
      <name val="Calibri"/>
      <charset val="134"/>
      <scheme val="minor"/>
    </font>
    <font>
      <sz val="11"/>
      <color theme="1"/>
      <name val="Calibri"/>
      <charset val="134"/>
      <scheme val="minor"/>
    </font>
    <font>
      <sz val="11"/>
      <color rgb="FFFF0000"/>
      <name val="Calibri"/>
      <family val="2"/>
      <scheme val="minor"/>
    </font>
    <font>
      <u/>
      <sz val="11"/>
      <color theme="10"/>
      <name val="Calibri"/>
      <charset val="134"/>
      <scheme val="minor"/>
    </font>
    <font>
      <b/>
      <sz val="24"/>
      <name val="Calibri"/>
      <family val="2"/>
      <scheme val="minor"/>
    </font>
    <font>
      <b/>
      <sz val="11"/>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FFF0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164" fontId="0" fillId="0" borderId="0"/>
    <xf numFmtId="9" fontId="9" fillId="0" borderId="0" applyFont="0" applyFill="0" applyBorder="0" applyAlignment="0" applyProtection="0"/>
    <xf numFmtId="164" fontId="11" fillId="0" borderId="0" applyNumberFormat="0" applyFill="0" applyBorder="0" applyAlignment="0" applyProtection="0"/>
  </cellStyleXfs>
  <cellXfs count="20">
    <xf numFmtId="164" fontId="0" fillId="0" borderId="0" xfId="0"/>
    <xf numFmtId="164" fontId="0" fillId="2" borderId="0" xfId="0" applyFill="1"/>
    <xf numFmtId="164" fontId="3" fillId="4" borderId="1" xfId="0" applyFont="1" applyFill="1" applyBorder="1" applyAlignment="1">
      <alignment horizontal="center"/>
    </xf>
    <xf numFmtId="164" fontId="5" fillId="4" borderId="1" xfId="0" applyFont="1" applyFill="1" applyBorder="1"/>
    <xf numFmtId="164" fontId="8" fillId="3" borderId="1" xfId="0" applyFont="1" applyFill="1" applyBorder="1" applyAlignment="1">
      <alignment horizontal="center" vertical="center"/>
    </xf>
    <xf numFmtId="164" fontId="11" fillId="2" borderId="0" xfId="2" applyFill="1"/>
    <xf numFmtId="164" fontId="0" fillId="3" borderId="1" xfId="0" applyFill="1" applyBorder="1"/>
    <xf numFmtId="164" fontId="10" fillId="3" borderId="1" xfId="0" applyFont="1" applyFill="1" applyBorder="1"/>
    <xf numFmtId="164" fontId="1" fillId="2" borderId="0" xfId="0" applyFont="1" applyFill="1"/>
    <xf numFmtId="164" fontId="14" fillId="4" borderId="1" xfId="0" applyFont="1" applyFill="1" applyBorder="1"/>
    <xf numFmtId="164" fontId="13" fillId="3" borderId="1" xfId="0" applyFont="1" applyFill="1" applyBorder="1" applyAlignment="1">
      <alignment horizontal="center" vertical="center"/>
    </xf>
    <xf numFmtId="164" fontId="7" fillId="5" borderId="2" xfId="0" applyFont="1" applyFill="1" applyBorder="1"/>
    <xf numFmtId="9" fontId="4" fillId="4" borderId="1" xfId="1" applyFont="1" applyFill="1" applyBorder="1"/>
    <xf numFmtId="9" fontId="5" fillId="4" borderId="1" xfId="0" applyNumberFormat="1" applyFont="1" applyFill="1" applyBorder="1"/>
    <xf numFmtId="1" fontId="0" fillId="3" borderId="1" xfId="0" applyNumberFormat="1" applyFill="1" applyBorder="1" applyAlignment="1">
      <alignment horizontal="left" vertical="top"/>
    </xf>
    <xf numFmtId="1" fontId="10" fillId="3" borderId="1" xfId="0" applyNumberFormat="1" applyFont="1" applyFill="1" applyBorder="1" applyAlignment="1">
      <alignment horizontal="left" vertical="top"/>
    </xf>
    <xf numFmtId="164" fontId="6" fillId="4" borderId="1" xfId="0" applyFont="1" applyFill="1" applyBorder="1" applyAlignment="1">
      <alignment horizontal="center"/>
    </xf>
    <xf numFmtId="164" fontId="12" fillId="2" borderId="0" xfId="0" applyFont="1" applyFill="1" applyAlignment="1">
      <alignment horizontal="center" vertical="center" wrapText="1"/>
    </xf>
    <xf numFmtId="164" fontId="2" fillId="2" borderId="0" xfId="0" applyFont="1" applyFill="1" applyAlignment="1">
      <alignment horizontal="center" vertical="center"/>
    </xf>
    <xf numFmtId="164" fontId="0" fillId="2" borderId="0" xfId="0"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CDB-452F-8104-5439AB46B77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CDB-452F-8104-5439AB46B77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CDB-452F-8104-5439AB46B7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85-4589-8DEC-27BD98491C35}"/>
              </c:ext>
            </c:extLst>
          </c:dPt>
          <c:dLbls>
            <c:dLbl>
              <c:idx val="0"/>
              <c:layout>
                <c:manualLayout>
                  <c:x val="-0.13398010583991019"/>
                  <c:y val="0.17459405283170149"/>
                </c:manualLayout>
              </c:layout>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87862616664187"/>
                      <c:h val="0.1027844073190135"/>
                    </c:manualLayout>
                  </c15:layout>
                </c:ext>
                <c:ext xmlns:c16="http://schemas.microsoft.com/office/drawing/2014/chart" uri="{C3380CC4-5D6E-409C-BE32-E72D297353CC}">
                  <c16:uniqueId val="{00000001-ACDB-452F-8104-5439AB46B775}"/>
                </c:ext>
              </c:extLst>
            </c:dLbl>
            <c:dLbl>
              <c:idx val="1"/>
              <c:layout>
                <c:manualLayout>
                  <c:x val="-0.20158068035785123"/>
                  <c:y val="9.4733993572999026E-2"/>
                </c:manualLayout>
              </c:layout>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DB-452F-8104-5439AB46B775}"/>
                </c:ext>
              </c:extLst>
            </c:dLbl>
            <c:dLbl>
              <c:idx val="2"/>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1"/>
              <c:showSerName val="0"/>
              <c:showPercent val="0"/>
              <c:showBubbleSize val="0"/>
              <c:extLst>
                <c:ext xmlns:c16="http://schemas.microsoft.com/office/drawing/2014/chart" uri="{C3380CC4-5D6E-409C-BE32-E72D297353CC}">
                  <c16:uniqueId val="{00000005-ACDB-452F-8104-5439AB46B775}"/>
                </c:ext>
              </c:extLst>
            </c:dLbl>
            <c:dLbl>
              <c:idx val="3"/>
              <c:layout>
                <c:manualLayout>
                  <c:x val="0.24694771296184423"/>
                  <c:y val="4.4350064833781221E-5"/>
                </c:manualLayout>
              </c:layout>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85-4589-8DEC-27BD98491C35}"/>
                </c:ext>
              </c:extLst>
            </c:dLbl>
            <c:spPr>
              <a:noFill/>
              <a:ln>
                <a:noFill/>
              </a:ln>
              <a:effectLst/>
            </c:spPr>
            <c:txPr>
              <a:bodyPr rot="0" spcFirstLastPara="1" vertOverflow="ellipsis" vert="horz" wrap="square" lIns="38100" tIns="19050" rIns="38100" bIns="19050" anchor="ctr" anchorCtr="1">
                <a:spAutoFit/>
              </a:bodyPr>
              <a:lstStyle/>
              <a:p>
                <a:pPr>
                  <a:defRPr lang="en-US"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Sheet1!$B$5:$B$8</c:f>
              <c:strCache>
                <c:ptCount val="4"/>
                <c:pt idx="0">
                  <c:v> Sicherheitsreserve </c:v>
                </c:pt>
                <c:pt idx="1">
                  <c:v> Investitionsreserve </c:v>
                </c:pt>
                <c:pt idx="2">
                  <c:v> ETFs </c:v>
                </c:pt>
                <c:pt idx="3">
                  <c:v> Kryptowährungen </c:v>
                </c:pt>
              </c:strCache>
            </c:strRef>
          </c:cat>
          <c:val>
            <c:numRef>
              <c:f>Sheet1!$C$5:$C$8</c:f>
              <c:numCache>
                <c:formatCode>0%</c:formatCode>
                <c:ptCount val="4"/>
                <c:pt idx="0">
                  <c:v>0.14000000000000001</c:v>
                </c:pt>
                <c:pt idx="1">
                  <c:v>0.14000000000000001</c:v>
                </c:pt>
                <c:pt idx="2">
                  <c:v>0.21</c:v>
                </c:pt>
                <c:pt idx="3">
                  <c:v>0.51</c:v>
                </c:pt>
              </c:numCache>
            </c:numRef>
          </c:val>
          <c:extLst>
            <c:ext xmlns:c16="http://schemas.microsoft.com/office/drawing/2014/chart" uri="{C3380CC4-5D6E-409C-BE32-E72D297353CC}">
              <c16:uniqueId val="{00000006-ACDB-452F-8104-5439AB46B775}"/>
            </c:ext>
          </c:extLst>
        </c:ser>
        <c:dLbls>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485775</xdr:colOff>
      <xdr:row>2</xdr:row>
      <xdr:rowOff>85725</xdr:rowOff>
    </xdr:from>
    <xdr:to>
      <xdr:col>16</xdr:col>
      <xdr:colOff>57149</xdr:colOff>
      <xdr:row>22</xdr:row>
      <xdr:rowOff>95250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161926</xdr:colOff>
      <xdr:row>61</xdr:row>
      <xdr:rowOff>123826</xdr:rowOff>
    </xdr:from>
    <xdr:to>
      <xdr:col>2</xdr:col>
      <xdr:colOff>1266825</xdr:colOff>
      <xdr:row>65</xdr:row>
      <xdr:rowOff>27922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1" y="11715751"/>
          <a:ext cx="1104899" cy="666096"/>
        </a:xfrm>
        <a:prstGeom prst="rect">
          <a:avLst/>
        </a:prstGeom>
      </xdr:spPr>
    </xdr:pic>
    <xdr:clientData/>
  </xdr:twoCellAnchor>
  <xdr:twoCellAnchor>
    <xdr:from>
      <xdr:col>3</xdr:col>
      <xdr:colOff>609600</xdr:colOff>
      <xdr:row>23</xdr:row>
      <xdr:rowOff>95250</xdr:rowOff>
    </xdr:from>
    <xdr:to>
      <xdr:col>16</xdr:col>
      <xdr:colOff>342900</xdr:colOff>
      <xdr:row>55</xdr:row>
      <xdr:rowOff>114300</xdr:rowOff>
    </xdr:to>
    <xdr:sp macro="" textlink="">
      <xdr:nvSpPr>
        <xdr:cNvPr id="7" name="TextBox 6">
          <a:extLst>
            <a:ext uri="{FF2B5EF4-FFF2-40B4-BE49-F238E27FC236}">
              <a16:creationId xmlns:a16="http://schemas.microsoft.com/office/drawing/2014/main" id="{9ADB6FDD-B605-49FF-B399-398263C5A502}"/>
            </a:ext>
          </a:extLst>
        </xdr:cNvPr>
        <xdr:cNvSpPr txBox="1"/>
      </xdr:nvSpPr>
      <xdr:spPr>
        <a:xfrm>
          <a:off x="4076700" y="4648200"/>
          <a:ext cx="9696450" cy="611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Vorwort:</a:t>
          </a:r>
        </a:p>
        <a:p>
          <a:pPr marL="0" marR="0" lvl="0" indent="0" defTabSz="914400" eaLnBrk="1" fontAlgn="auto" latinLnBrk="0" hangingPunct="1">
            <a:lnSpc>
              <a:spcPct val="100000"/>
            </a:lnSpc>
            <a:spcBef>
              <a:spcPts val="0"/>
            </a:spcBef>
            <a:spcAft>
              <a:spcPts val="0"/>
            </a:spcAft>
            <a:buClrTx/>
            <a:buSzTx/>
            <a:buFontTx/>
            <a:buNone/>
            <a:tabLst/>
            <a:defRPr/>
          </a:pPr>
          <a:r>
            <a:rPr lang="en-US" sz="1100"/>
            <a:t>Dieses Portfolio mit dem zugehörigen Risikomanagement ist nur dann rentabel, wenn Sie vor dem Halving und der Investition von Black Rock mit den gewünschten Ressourcen einsteigen.  </a:t>
          </a:r>
          <a:r>
            <a:rPr lang="en-US" sz="1100">
              <a:solidFill>
                <a:schemeClr val="dk1"/>
              </a:solidFill>
              <a:effectLst/>
              <a:latin typeface="+mn-lt"/>
              <a:ea typeface="+mn-ea"/>
              <a:cs typeface="+mn-cs"/>
            </a:rPr>
            <a:t>Ein wichtiger Vorteil, den Sie hier haben, ist, dass Sie die Bitcoins nicht versteuern müssen. Das FTX-Wallet, was wir für Sie angewählt haben, ist nach der Schweizer Verordnung nicht steuerpflichtig. </a:t>
          </a:r>
          <a:endParaRPr lang="en-US" sz="1100"/>
        </a:p>
        <a:p>
          <a:r>
            <a:rPr lang="en-US" sz="1000"/>
            <a:t>*( Quellenangabe zum Bitcoinhalving; </a:t>
          </a:r>
          <a:r>
            <a:rPr lang="en-US" sz="1000">
              <a:solidFill>
                <a:schemeClr val="tx2"/>
              </a:solidFill>
            </a:rPr>
            <a:t>https://www.nicehash.com/countdown/BTC-halving-2024-05-10-12:00 </a:t>
          </a:r>
          <a:r>
            <a:rPr lang="en-US" sz="1000"/>
            <a:t>)</a:t>
          </a:r>
        </a:p>
        <a:p>
          <a:r>
            <a:rPr lang="en-US" sz="1100"/>
            <a:t> </a:t>
          </a:r>
        </a:p>
        <a:p>
          <a:r>
            <a:rPr lang="en-US" sz="1100" b="1"/>
            <a:t>Gewichtung in Kryptowährungen: </a:t>
          </a:r>
          <a:endParaRPr lang="en-US" sz="1100" b="0"/>
        </a:p>
        <a:p>
          <a:r>
            <a:rPr lang="en-US" sz="1100"/>
            <a:t> 51% in Kryptowährungen investiert (Aktive rendite monatlich 15%)</a:t>
          </a:r>
        </a:p>
        <a:p>
          <a:r>
            <a:rPr lang="en-US" sz="1100"/>
            <a:t>Bitcoin (21 St.), Etherium (1700 St.), Bitcoincash (118 St.), Litecoin (54 St.)</a:t>
          </a:r>
        </a:p>
        <a:p>
          <a:r>
            <a:rPr lang="en-US" sz="1100"/>
            <a:t>- Anstatt der Gewichtung nach Marktkapitalisierung wird bei diesem Portfolio der KGV (Kurs-Gewinn-Verhältnis) und das KBV (Kurs-Buch-Verhältnis) mehr in den Vordergrund gerückt.</a:t>
          </a:r>
        </a:p>
        <a:p>
          <a:r>
            <a:rPr lang="en-US" sz="1100"/>
            <a:t> </a:t>
          </a:r>
        </a:p>
        <a:p>
          <a:r>
            <a:rPr lang="en-US" sz="1100" b="1"/>
            <a:t>Gewichtung in ETFs:</a:t>
          </a:r>
          <a:endParaRPr lang="en-US" sz="1100" b="0"/>
        </a:p>
        <a:p>
          <a:r>
            <a:rPr lang="en-US" sz="1100"/>
            <a:t> 21% in ETFs und einzelnen Aktienbranchen, die im Zusammenhang mit der Blockchain also den Kryptowährungen stehen.</a:t>
          </a:r>
        </a:p>
        <a:p>
          <a:r>
            <a:rPr lang="en-US" sz="1100"/>
            <a:t>- Mel BTC Eq U = 8,88 EUR = 2000 St".</a:t>
          </a:r>
        </a:p>
        <a:p>
          <a:r>
            <a:rPr lang="en-US" sz="1100"/>
            <a:t>- Invesco CoinShares Global Blockchain UCITS ETF, 71,34 EUR = 500 St".</a:t>
          </a:r>
        </a:p>
        <a:p>
          <a:r>
            <a:rPr lang="en-US" sz="1100"/>
            <a:t>- Valkyrie Bitcoin Strategy ETF = 8,14 EUR =2200 St".</a:t>
          </a:r>
        </a:p>
        <a:p>
          <a:r>
            <a:rPr lang="en-US" sz="1100"/>
            <a:t>- 21Shares Solana staking ETP 24,92 EUR = 800 St". </a:t>
          </a:r>
        </a:p>
        <a:p>
          <a:r>
            <a:rPr lang="en-US" sz="1100"/>
            <a:t> </a:t>
          </a:r>
        </a:p>
        <a:p>
          <a:r>
            <a:rPr lang="en-US" sz="1100" b="1"/>
            <a:t>Investitionsreserve:</a:t>
          </a:r>
          <a:endParaRPr lang="en-US" sz="1100" b="0"/>
        </a:p>
        <a:p>
          <a:r>
            <a:rPr lang="en-US" sz="1100"/>
            <a:t>14% beträgt die Investitionsreserve in Form von Barmitteln. Bei Kurskorrekturen und Kursbrüchen wird die Investitionsreserve dafür verwendet, um schrittweise Anteile in ETFs, Aktien oder Kryptowährungen nachzukaufen. Voraussichtlich ist es nicht ausgeschlossen, dass dies vor 2024, dem anstehenden Halving (Kurstabilisierung/Halbierung der Blocks) einige Male auftreten könnte.</a:t>
          </a:r>
        </a:p>
        <a:p>
          <a:r>
            <a:rPr lang="en-US" sz="1100"/>
            <a:t> </a:t>
          </a:r>
        </a:p>
        <a:p>
          <a:r>
            <a:rPr lang="en-US" sz="1100" b="1"/>
            <a:t>Zusätzliche Sicherheitsreserve: </a:t>
          </a:r>
          <a:endParaRPr lang="en-US" sz="1100" b="0"/>
        </a:p>
        <a:p>
          <a:r>
            <a:rPr lang="en-US" sz="1100"/>
            <a:t>14% werden als zusätzliche Sicherheitsreserve in den Schweizer Franken als Staatswahrung in Barmitteln gehalten für Kurs- und Ertragsschwankungen sowie Bonitätsrisiken einzelner Vertragspartner.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64"/>
  <sheetViews>
    <sheetView tabSelected="1" topLeftCell="A4" zoomScaleNormal="100" workbookViewId="0">
      <selection activeCell="E18" sqref="E18"/>
    </sheetView>
  </sheetViews>
  <sheetFormatPr defaultColWidth="9.140625" defaultRowHeight="15"/>
  <cols>
    <col min="1" max="1" width="9.140625" style="1"/>
    <col min="2" max="2" width="19.85546875" style="1" customWidth="1"/>
    <col min="3" max="3" width="23" style="1" customWidth="1"/>
    <col min="4" max="4" width="17.28515625" style="1" customWidth="1"/>
    <col min="5" max="5" width="20.5703125" style="1" customWidth="1"/>
    <col min="6" max="6" width="20.140625" style="1" customWidth="1"/>
    <col min="7" max="16384" width="9.140625" style="1"/>
  </cols>
  <sheetData>
    <row r="1" spans="2:27" ht="15" customHeight="1">
      <c r="E1" s="17" t="s">
        <v>6</v>
      </c>
      <c r="F1" s="18"/>
      <c r="G1" s="18"/>
      <c r="H1" s="18"/>
      <c r="I1" s="18"/>
    </row>
    <row r="2" spans="2:27" ht="15" customHeight="1">
      <c r="E2" s="18"/>
      <c r="F2" s="18"/>
      <c r="G2" s="18"/>
      <c r="H2" s="18"/>
      <c r="I2" s="18"/>
    </row>
    <row r="3" spans="2:27">
      <c r="E3"/>
    </row>
    <row r="4" spans="2:27" ht="18.75">
      <c r="B4" s="2" t="s">
        <v>2</v>
      </c>
      <c r="C4" s="2" t="s">
        <v>0</v>
      </c>
      <c r="D4" s="2" t="s">
        <v>12</v>
      </c>
    </row>
    <row r="5" spans="2:27" ht="15.75">
      <c r="B5" s="9" t="s">
        <v>8</v>
      </c>
      <c r="C5" s="12">
        <v>0.14000000000000001</v>
      </c>
      <c r="D5" s="12"/>
    </row>
    <row r="6" spans="2:27" ht="15.75">
      <c r="B6" s="9" t="s">
        <v>7</v>
      </c>
      <c r="C6" s="12">
        <v>0.14000000000000001</v>
      </c>
      <c r="D6" s="12"/>
    </row>
    <row r="7" spans="2:27" ht="15.75">
      <c r="B7" s="9" t="s">
        <v>10</v>
      </c>
      <c r="C7" s="12">
        <v>0.21</v>
      </c>
      <c r="D7" s="12">
        <v>0.08</v>
      </c>
    </row>
    <row r="8" spans="2:27" ht="15.75">
      <c r="B8" s="9" t="s">
        <v>9</v>
      </c>
      <c r="C8" s="12">
        <v>0.51</v>
      </c>
      <c r="D8" s="12">
        <v>0.15</v>
      </c>
    </row>
    <row r="9" spans="2:27" ht="15.75">
      <c r="B9" s="3" t="s">
        <v>1</v>
      </c>
      <c r="C9" s="13">
        <f>SUM(C5:C8)</f>
        <v>1</v>
      </c>
      <c r="D9" s="13">
        <f>SUM(D5:D8)</f>
        <v>0.22999999999999998</v>
      </c>
    </row>
    <row r="11" spans="2:27" ht="21">
      <c r="B11" s="16" t="s">
        <v>3</v>
      </c>
      <c r="C11" s="16"/>
      <c r="D11" s="16"/>
      <c r="E11" s="11">
        <v>100000</v>
      </c>
    </row>
    <row r="13" spans="2:27">
      <c r="B13" s="4" t="s">
        <v>4</v>
      </c>
      <c r="C13" s="10" t="s">
        <v>11</v>
      </c>
      <c r="R13" s="19"/>
      <c r="S13" s="19"/>
      <c r="T13" s="19"/>
      <c r="U13" s="19"/>
      <c r="V13" s="19"/>
      <c r="W13" s="19"/>
      <c r="X13" s="19"/>
      <c r="Y13" s="19"/>
      <c r="Z13" s="19"/>
      <c r="AA13" s="19"/>
    </row>
    <row r="14" spans="2:27">
      <c r="B14" s="14">
        <v>1</v>
      </c>
      <c r="C14" s="6">
        <f>IF(C9=1,E11*(1+$D$9))</f>
        <v>123000</v>
      </c>
      <c r="R14" s="19"/>
      <c r="S14" s="19"/>
      <c r="T14" s="19"/>
      <c r="U14" s="19"/>
      <c r="V14" s="19"/>
      <c r="W14" s="19"/>
      <c r="X14" s="19"/>
      <c r="Y14" s="19"/>
      <c r="Z14" s="19"/>
      <c r="AA14" s="19"/>
    </row>
    <row r="15" spans="2:27">
      <c r="B15" s="14">
        <v>2</v>
      </c>
      <c r="C15" s="6">
        <f>C14*(1+$D$9)</f>
        <v>151290</v>
      </c>
      <c r="R15" s="19"/>
      <c r="S15" s="19"/>
      <c r="T15" s="19"/>
      <c r="U15" s="19"/>
      <c r="V15" s="19"/>
      <c r="W15" s="19"/>
      <c r="X15" s="19"/>
      <c r="Y15" s="19"/>
      <c r="Z15" s="19"/>
      <c r="AA15" s="19"/>
    </row>
    <row r="16" spans="2:27">
      <c r="B16" s="14">
        <v>3</v>
      </c>
      <c r="C16" s="6">
        <f t="shared" ref="C16:C61" si="0">C15*(1+$D$9)</f>
        <v>186086.7</v>
      </c>
    </row>
    <row r="17" spans="2:3">
      <c r="B17" s="14">
        <v>4</v>
      </c>
      <c r="C17" s="6">
        <f t="shared" si="0"/>
        <v>228886.641</v>
      </c>
    </row>
    <row r="18" spans="2:3">
      <c r="B18" s="14">
        <v>5</v>
      </c>
      <c r="C18" s="6">
        <f t="shared" si="0"/>
        <v>281530.56842999998</v>
      </c>
    </row>
    <row r="19" spans="2:3">
      <c r="B19" s="14">
        <v>6</v>
      </c>
      <c r="C19" s="6">
        <f t="shared" si="0"/>
        <v>346282.59916889999</v>
      </c>
    </row>
    <row r="20" spans="2:3">
      <c r="B20" s="14">
        <v>7</v>
      </c>
      <c r="C20" s="6">
        <f t="shared" si="0"/>
        <v>425927.59697774699</v>
      </c>
    </row>
    <row r="21" spans="2:3">
      <c r="B21" s="14">
        <v>8</v>
      </c>
      <c r="C21" s="6">
        <f t="shared" si="0"/>
        <v>523890.94428262877</v>
      </c>
    </row>
    <row r="22" spans="2:3">
      <c r="B22" s="14">
        <v>9</v>
      </c>
      <c r="C22" s="6">
        <f t="shared" si="0"/>
        <v>644385.8614676334</v>
      </c>
    </row>
    <row r="23" spans="2:3">
      <c r="B23" s="14">
        <v>10</v>
      </c>
      <c r="C23" s="6">
        <f t="shared" si="0"/>
        <v>792594.60960518906</v>
      </c>
    </row>
    <row r="24" spans="2:3">
      <c r="B24" s="14">
        <v>11</v>
      </c>
      <c r="C24" s="6">
        <f t="shared" si="0"/>
        <v>974891.36981438252</v>
      </c>
    </row>
    <row r="25" spans="2:3">
      <c r="B25" s="15">
        <v>12</v>
      </c>
      <c r="C25" s="7">
        <f t="shared" si="0"/>
        <v>1199116.3848716905</v>
      </c>
    </row>
    <row r="26" spans="2:3">
      <c r="B26" s="14">
        <v>13</v>
      </c>
      <c r="C26" s="6">
        <f t="shared" si="0"/>
        <v>1474913.1533921794</v>
      </c>
    </row>
    <row r="27" spans="2:3">
      <c r="B27" s="14">
        <v>14</v>
      </c>
      <c r="C27" s="6">
        <f t="shared" si="0"/>
        <v>1814143.1786723807</v>
      </c>
    </row>
    <row r="28" spans="2:3">
      <c r="B28" s="14">
        <v>15</v>
      </c>
      <c r="C28" s="6">
        <f t="shared" si="0"/>
        <v>2231396.1097670281</v>
      </c>
    </row>
    <row r="29" spans="2:3">
      <c r="B29" s="14">
        <v>16</v>
      </c>
      <c r="C29" s="6">
        <f t="shared" si="0"/>
        <v>2744617.2150134444</v>
      </c>
    </row>
    <row r="30" spans="2:3">
      <c r="B30" s="14">
        <v>17</v>
      </c>
      <c r="C30" s="6">
        <f t="shared" si="0"/>
        <v>3375879.1744665364</v>
      </c>
    </row>
    <row r="31" spans="2:3">
      <c r="B31" s="15">
        <v>18</v>
      </c>
      <c r="C31" s="7">
        <f t="shared" si="0"/>
        <v>4152331.3845938398</v>
      </c>
    </row>
    <row r="32" spans="2:3">
      <c r="B32" s="14">
        <v>19</v>
      </c>
      <c r="C32" s="6">
        <f t="shared" si="0"/>
        <v>5107367.6030504229</v>
      </c>
    </row>
    <row r="33" spans="2:3">
      <c r="B33" s="14">
        <v>20</v>
      </c>
      <c r="C33" s="6">
        <f t="shared" si="0"/>
        <v>6282062.1517520202</v>
      </c>
    </row>
    <row r="34" spans="2:3">
      <c r="B34" s="14">
        <v>21</v>
      </c>
      <c r="C34" s="6">
        <f>C33*(1+$D$9)</f>
        <v>7726936.4466549847</v>
      </c>
    </row>
    <row r="35" spans="2:3">
      <c r="B35" s="14">
        <v>22</v>
      </c>
      <c r="C35" s="6">
        <f t="shared" si="0"/>
        <v>9504131.8293856308</v>
      </c>
    </row>
    <row r="36" spans="2:3">
      <c r="B36" s="14">
        <v>23</v>
      </c>
      <c r="C36" s="6">
        <f t="shared" si="0"/>
        <v>11690082.150144326</v>
      </c>
    </row>
    <row r="37" spans="2:3">
      <c r="B37" s="15">
        <v>24</v>
      </c>
      <c r="C37" s="7">
        <f t="shared" si="0"/>
        <v>14378801.04467752</v>
      </c>
    </row>
    <row r="38" spans="2:3">
      <c r="B38" s="14">
        <v>25</v>
      </c>
      <c r="C38" s="6">
        <f t="shared" si="0"/>
        <v>17685925.284953348</v>
      </c>
    </row>
    <row r="39" spans="2:3">
      <c r="B39" s="14">
        <v>26</v>
      </c>
      <c r="C39" s="6">
        <f t="shared" si="0"/>
        <v>21753688.100492619</v>
      </c>
    </row>
    <row r="40" spans="2:3">
      <c r="B40" s="14">
        <v>27</v>
      </c>
      <c r="C40" s="6">
        <f t="shared" si="0"/>
        <v>26757036.36360592</v>
      </c>
    </row>
    <row r="41" spans="2:3">
      <c r="B41" s="14">
        <v>28</v>
      </c>
      <c r="C41" s="6">
        <f t="shared" si="0"/>
        <v>32911154.72723528</v>
      </c>
    </row>
    <row r="42" spans="2:3">
      <c r="B42" s="14">
        <v>29</v>
      </c>
      <c r="C42" s="6">
        <f t="shared" si="0"/>
        <v>40480720.314499393</v>
      </c>
    </row>
    <row r="43" spans="2:3">
      <c r="B43" s="14">
        <v>30</v>
      </c>
      <c r="C43" s="6">
        <f t="shared" si="0"/>
        <v>49791285.98683425</v>
      </c>
    </row>
    <row r="44" spans="2:3">
      <c r="B44" s="14">
        <v>31</v>
      </c>
      <c r="C44" s="6">
        <f t="shared" si="0"/>
        <v>61243281.763806127</v>
      </c>
    </row>
    <row r="45" spans="2:3">
      <c r="B45" s="14">
        <v>32</v>
      </c>
      <c r="C45" s="6">
        <f t="shared" si="0"/>
        <v>75329236.569481537</v>
      </c>
    </row>
    <row r="46" spans="2:3">
      <c r="B46" s="14">
        <v>33</v>
      </c>
      <c r="C46" s="6">
        <f t="shared" si="0"/>
        <v>92654960.980462283</v>
      </c>
    </row>
    <row r="47" spans="2:3">
      <c r="B47" s="14">
        <v>34</v>
      </c>
      <c r="C47" s="6">
        <f t="shared" si="0"/>
        <v>113965602.0059686</v>
      </c>
    </row>
    <row r="48" spans="2:3">
      <c r="B48" s="14">
        <v>35</v>
      </c>
      <c r="C48" s="6">
        <f t="shared" si="0"/>
        <v>140177690.46734136</v>
      </c>
    </row>
    <row r="49" spans="2:8">
      <c r="B49" s="14">
        <v>36</v>
      </c>
      <c r="C49" s="6">
        <f t="shared" si="0"/>
        <v>172418559.27482986</v>
      </c>
    </row>
    <row r="50" spans="2:8">
      <c r="B50" s="14">
        <v>37</v>
      </c>
      <c r="C50" s="6">
        <f t="shared" si="0"/>
        <v>212074827.90804073</v>
      </c>
    </row>
    <row r="51" spans="2:8">
      <c r="B51" s="14">
        <v>38</v>
      </c>
      <c r="C51" s="6">
        <f t="shared" si="0"/>
        <v>260852038.32689011</v>
      </c>
    </row>
    <row r="52" spans="2:8">
      <c r="B52" s="14">
        <v>39</v>
      </c>
      <c r="C52" s="6">
        <f t="shared" si="0"/>
        <v>320848007.14207482</v>
      </c>
      <c r="H52" s="5"/>
    </row>
    <row r="53" spans="2:8">
      <c r="B53" s="14">
        <v>40</v>
      </c>
      <c r="C53" s="6">
        <f t="shared" si="0"/>
        <v>394643048.78475201</v>
      </c>
      <c r="H53" s="5"/>
    </row>
    <row r="54" spans="2:8">
      <c r="B54" s="14">
        <v>41</v>
      </c>
      <c r="C54" s="6">
        <f t="shared" si="0"/>
        <v>485410950.00524497</v>
      </c>
      <c r="H54" s="5"/>
    </row>
    <row r="55" spans="2:8">
      <c r="B55" s="14">
        <v>42</v>
      </c>
      <c r="C55" s="6">
        <f t="shared" si="0"/>
        <v>597055468.50645125</v>
      </c>
      <c r="H55" s="5"/>
    </row>
    <row r="56" spans="2:8">
      <c r="B56" s="14">
        <v>43</v>
      </c>
      <c r="C56" s="6">
        <f t="shared" si="0"/>
        <v>734378226.26293504</v>
      </c>
      <c r="H56" s="5"/>
    </row>
    <row r="57" spans="2:8">
      <c r="B57" s="14">
        <v>44</v>
      </c>
      <c r="C57" s="6">
        <f t="shared" si="0"/>
        <v>903285218.30341005</v>
      </c>
      <c r="H57" s="5"/>
    </row>
    <row r="58" spans="2:8">
      <c r="B58" s="14">
        <v>45</v>
      </c>
      <c r="C58" s="6">
        <f t="shared" si="0"/>
        <v>1111040818.5131943</v>
      </c>
      <c r="H58" s="5"/>
    </row>
    <row r="59" spans="2:8">
      <c r="B59" s="14">
        <v>46</v>
      </c>
      <c r="C59" s="6">
        <f t="shared" si="0"/>
        <v>1366580206.771229</v>
      </c>
      <c r="H59" s="5"/>
    </row>
    <row r="60" spans="2:8">
      <c r="B60" s="14">
        <v>47</v>
      </c>
      <c r="C60" s="6">
        <f t="shared" si="0"/>
        <v>1680893654.3286116</v>
      </c>
    </row>
    <row r="61" spans="2:8">
      <c r="B61" s="14">
        <v>48</v>
      </c>
      <c r="C61" s="6">
        <f t="shared" si="0"/>
        <v>2067499194.8241923</v>
      </c>
    </row>
    <row r="64" spans="2:8">
      <c r="B64" s="8" t="s">
        <v>5</v>
      </c>
    </row>
  </sheetData>
  <mergeCells count="3">
    <mergeCell ref="B11:D11"/>
    <mergeCell ref="E1:I2"/>
    <mergeCell ref="R13:AA15"/>
  </mergeCells>
  <pageMargins left="0.7" right="0.7" top="0.75" bottom="0.75" header="0.3" footer="0.3"/>
  <pageSetup scale="45" orientation="portrait" r:id="rId1"/>
  <drawing r:id="rId2"/>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Sheet1!B13:B13</xm:f>
              <xm:sqref>C13</xm:sqref>
            </x14:sparkline>
            <x14:sparkline>
              <xm:f>Sheet1!B14:B14</xm:f>
              <xm:sqref>C14</xm:sqref>
            </x14:sparkline>
            <x14:sparkline>
              <xm:f>Sheet1!B15:B15</xm:f>
              <xm:sqref>C15</xm:sqref>
            </x14:sparkline>
            <x14:sparkline>
              <xm:f>Sheet1!B16:B16</xm:f>
              <xm:sqref>C16</xm:sqref>
            </x14:sparkline>
            <x14:sparkline>
              <xm:f>Sheet1!B17:B17</xm:f>
              <xm:sqref>C17</xm:sqref>
            </x14:sparkline>
            <x14:sparkline>
              <xm:f>Sheet1!B18:B18</xm:f>
              <xm:sqref>C18</xm:sqref>
            </x14:sparkline>
            <x14:sparkline>
              <xm:f>Sheet1!B19:B19</xm:f>
              <xm:sqref>C19</xm:sqref>
            </x14:sparkline>
            <x14:sparkline>
              <xm:f>Sheet1!B20:B20</xm:f>
              <xm:sqref>C20</xm:sqref>
            </x14:sparkline>
            <x14:sparkline>
              <xm:f>Sheet1!B21:B21</xm:f>
              <xm:sqref>C21</xm:sqref>
            </x14:sparkline>
            <x14:sparkline>
              <xm:f>Sheet1!B22:B22</xm:f>
              <xm:sqref>C22</xm:sqref>
            </x14:sparkline>
            <x14:sparkline>
              <xm:f>Sheet1!B23:B23</xm:f>
              <xm:sqref>C23</xm:sqref>
            </x14:sparkline>
            <x14:sparkline>
              <xm:f>Sheet1!B24:B24</xm:f>
              <xm:sqref>C24</xm:sqref>
            </x14:sparkline>
            <x14:sparkline>
              <xm:f>Sheet1!B25:B25</xm:f>
              <xm:sqref>C25</xm:sqref>
            </x14:sparkline>
            <x14:sparkline>
              <xm:f>Sheet1!B26:B26</xm:f>
              <xm:sqref>C26</xm:sqref>
            </x14:sparkline>
            <x14:sparkline>
              <xm:f>Sheet1!B27:B27</xm:f>
              <xm:sqref>C27</xm:sqref>
            </x14:sparkline>
            <x14:sparkline>
              <xm:f>Sheet1!B28:B28</xm:f>
              <xm:sqref>C28</xm:sqref>
            </x14:sparkline>
            <x14:sparkline>
              <xm:f>Sheet1!B29:B29</xm:f>
              <xm:sqref>C29</xm:sqref>
            </x14:sparkline>
            <x14:sparkline>
              <xm:f>Sheet1!B30:B30</xm:f>
              <xm:sqref>C30</xm:sqref>
            </x14:sparkline>
            <x14:sparkline>
              <xm:f>Sheet1!B31:B31</xm:f>
              <xm:sqref>C31</xm:sqref>
            </x14:sparkline>
            <x14:sparkline>
              <xm:f>Sheet1!B32:B32</xm:f>
              <xm:sqref>C32</xm:sqref>
            </x14:sparkline>
            <x14:sparkline>
              <xm:f>Sheet1!B33:B33</xm:f>
              <xm:sqref>C33</xm:sqref>
            </x14:sparkline>
            <x14:sparkline>
              <xm:f>Sheet1!B34:B34</xm:f>
              <xm:sqref>C34</xm:sqref>
            </x14:sparkline>
            <x14:sparkline>
              <xm:f>Sheet1!B35:B35</xm:f>
              <xm:sqref>C35</xm:sqref>
            </x14:sparkline>
            <x14:sparkline>
              <xm:f>Sheet1!B36:B36</xm:f>
              <xm:sqref>C36</xm:sqref>
            </x14:sparkline>
            <x14:sparkline>
              <xm:f>Sheet1!B37:B37</xm:f>
              <xm:sqref>C37</xm:sqref>
            </x14:sparkline>
            <x14:sparkline>
              <xm:f>Sheet1!B38:B38</xm:f>
              <xm:sqref>C38</xm:sqref>
            </x14:sparkline>
            <x14:sparkline>
              <xm:f>Sheet1!B39:B39</xm:f>
              <xm:sqref>C39</xm:sqref>
            </x14:sparkline>
            <x14:sparkline>
              <xm:f>Sheet1!B40:B40</xm:f>
              <xm:sqref>C40</xm:sqref>
            </x14:sparkline>
            <x14:sparkline>
              <xm:f>Sheet1!B41:B41</xm:f>
              <xm:sqref>C41</xm:sqref>
            </x14:sparkline>
            <x14:sparkline>
              <xm:f>Sheet1!B42:B42</xm:f>
              <xm:sqref>C42</xm:sqref>
            </x14:sparkline>
            <x14:sparkline>
              <xm:f>Sheet1!B43:B43</xm:f>
              <xm:sqref>C43</xm:sqref>
            </x14:sparkline>
            <x14:sparkline>
              <xm:f>Sheet1!B44:B44</xm:f>
              <xm:sqref>C44</xm:sqref>
            </x14:sparkline>
            <x14:sparkline>
              <xm:f>Sheet1!B45:B45</xm:f>
              <xm:sqref>C45</xm:sqref>
            </x14:sparkline>
            <x14:sparkline>
              <xm:f>Sheet1!B46:B46</xm:f>
              <xm:sqref>C46</xm:sqref>
            </x14:sparkline>
            <x14:sparkline>
              <xm:f>Sheet1!B47:B47</xm:f>
              <xm:sqref>C47</xm:sqref>
            </x14:sparkline>
            <x14:sparkline>
              <xm:f>Sheet1!B48:B48</xm:f>
              <xm:sqref>C48</xm:sqref>
            </x14:sparkline>
            <x14:sparkline>
              <xm:f>Sheet1!B49:B49</xm:f>
              <xm:sqref>C49</xm:sqref>
            </x14:sparkline>
            <x14:sparkline>
              <xm:f>Sheet1!B50:B50</xm:f>
              <xm:sqref>C50</xm:sqref>
            </x14:sparkline>
            <x14:sparkline>
              <xm:f>Sheet1!B51:B51</xm:f>
              <xm:sqref>C51</xm:sqref>
            </x14:sparkline>
            <x14:sparkline>
              <xm:f>Sheet1!B52:B52</xm:f>
              <xm:sqref>C52</xm:sqref>
            </x14:sparkline>
            <x14:sparkline>
              <xm:f>Sheet1!B53:B53</xm:f>
              <xm:sqref>C53</xm:sqref>
            </x14:sparkline>
            <x14:sparkline>
              <xm:f>Sheet1!B54:B54</xm:f>
              <xm:sqref>C54</xm:sqref>
            </x14:sparkline>
            <x14:sparkline>
              <xm:f>Sheet1!B55:B55</xm:f>
              <xm:sqref>C55</xm:sqref>
            </x14:sparkline>
            <x14:sparkline>
              <xm:f>Sheet1!B56:B56</xm:f>
              <xm:sqref>C56</xm:sqref>
            </x14:sparkline>
            <x14:sparkline>
              <xm:f>Sheet1!B57:B57</xm:f>
              <xm:sqref>C57</xm:sqref>
            </x14:sparkline>
            <x14:sparkline>
              <xm:f>Sheet1!B58:B58</xm:f>
              <xm:sqref>C58</xm:sqref>
            </x14:sparkline>
            <x14:sparkline>
              <xm:f>Sheet1!B59:B59</xm:f>
              <xm:sqref>C59</xm:sqref>
            </x14:sparkline>
            <x14:sparkline>
              <xm:f>Sheet1!B60:B60</xm:f>
              <xm:sqref>C60</xm:sqref>
            </x14:sparkline>
            <x14:sparkline>
              <xm:f>Sheet1!B61:B61</xm:f>
              <xm:sqref>C61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 Abyat</dc:creator>
  <cp:lastModifiedBy>2026</cp:lastModifiedBy>
  <cp:lastPrinted>2022-08-22T13:43:01Z</cp:lastPrinted>
  <dcterms:created xsi:type="dcterms:W3CDTF">2006-09-16T00:00:00Z</dcterms:created>
  <dcterms:modified xsi:type="dcterms:W3CDTF">2023-03-07T17:23:33Z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1033-11.2.0.8970</vt:lpwstr>
  </property>
</Properties>
</file>